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rkocosic/Desktop/"/>
    </mc:Choice>
  </mc:AlternateContent>
  <xr:revisionPtr revIDLastSave="0" documentId="8_{57E403BD-D850-3840-8772-3EBC94F62DD9}" xr6:coauthVersionLast="47" xr6:coauthVersionMax="47" xr10:uidLastSave="{00000000-0000-0000-0000-000000000000}"/>
  <bookViews>
    <workbookView xWindow="2120" yWindow="2280" windowWidth="27640" windowHeight="16940" xr2:uid="{A0DE70DB-960A-C544-A6F7-18D7BDFA196E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1" l="1"/>
  <c r="C17" i="1"/>
  <c r="D17" i="1"/>
  <c r="E17" i="1"/>
  <c r="C13" i="1"/>
  <c r="D13" i="1"/>
  <c r="E13" i="1"/>
  <c r="C9" i="1"/>
  <c r="D9" i="1"/>
  <c r="E9" i="1"/>
  <c r="E3" i="1"/>
  <c r="E4" i="1" s="1"/>
  <c r="D3" i="1"/>
  <c r="D4" i="1" s="1"/>
  <c r="C3" i="1"/>
  <c r="C4" i="1" s="1"/>
</calcChain>
</file>

<file path=xl/sharedStrings.xml><?xml version="1.0" encoding="utf-8"?>
<sst xmlns="http://schemas.openxmlformats.org/spreadsheetml/2006/main" count="17" uniqueCount="17">
  <si>
    <t>Water 40C</t>
  </si>
  <si>
    <t>Actual speed of sound (m/sec)</t>
  </si>
  <si>
    <t>Actual specific heat capacity (J/kGK)</t>
  </si>
  <si>
    <t>Estimated real power (W)</t>
  </si>
  <si>
    <t>Est density (kg/m3)</t>
  </si>
  <si>
    <t>Est speed of sound (m/sec)</t>
  </si>
  <si>
    <t>Actual velocity (m/sec)</t>
  </si>
  <si>
    <t>Est specific heat capacity (J/kgK)</t>
  </si>
  <si>
    <t>Glycol "34% at 40C ish"</t>
  </si>
  <si>
    <t>Actual density (kg/m3)</t>
  </si>
  <si>
    <t>Actual flowrate (kg/sec)</t>
  </si>
  <si>
    <t>Rough Estimate round numbers</t>
  </si>
  <si>
    <t>Error (ish)</t>
  </si>
  <si>
    <t>Nominal fluid velocity (m/sec)</t>
  </si>
  <si>
    <t>Flowsensor area (mm^2)</t>
  </si>
  <si>
    <t>Flowsensor area (m^2)</t>
  </si>
  <si>
    <t>System 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</si>
</sst>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0" formatCode="0.0%"/>
  </numFmts>
  <fonts count="2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">
    <xf numFmtId="0" fontId="0" fillId="0" borderId="0" xfId="0"/>
    <xf numFmtId="170" fontId="0" fillId="0" borderId="0" xfId="1" applyNumberFormat="1" applyFont="1"/>
    <xf numFmtId="0" fontId="0" fillId="2" borderId="0" xfId="0" applyFill="1"/>
  </cellXfs>
  <cellStyles count="2">
    <cellStyle name="Normal" xfId="0" builtinId="0"/>
    <cellStyle name="Per 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221D69-1193-0843-A37B-7B51F3919AE1}">
  <dimension ref="B1:E19"/>
  <sheetViews>
    <sheetView tabSelected="1" workbookViewId="0">
      <selection activeCell="F16" sqref="F16"/>
    </sheetView>
  </sheetViews>
  <sheetFormatPr baseColWidth="10" defaultRowHeight="16" x14ac:dyDescent="0.2"/>
  <cols>
    <col min="2" max="2" width="31.5" bestFit="1" customWidth="1"/>
    <col min="3" max="3" width="27.5" bestFit="1" customWidth="1"/>
    <col min="4" max="4" width="12.1640625" bestFit="1" customWidth="1"/>
    <col min="5" max="5" width="20.5" bestFit="1" customWidth="1"/>
  </cols>
  <sheetData>
    <row r="1" spans="2:5" x14ac:dyDescent="0.2">
      <c r="C1" t="s">
        <v>11</v>
      </c>
      <c r="D1" t="s">
        <v>0</v>
      </c>
      <c r="E1" t="s">
        <v>8</v>
      </c>
    </row>
    <row r="2" spans="2:5" x14ac:dyDescent="0.2">
      <c r="B2" t="s">
        <v>13</v>
      </c>
      <c r="C2">
        <v>1</v>
      </c>
      <c r="D2">
        <v>1</v>
      </c>
      <c r="E2">
        <v>1</v>
      </c>
    </row>
    <row r="3" spans="2:5" x14ac:dyDescent="0.2">
      <c r="B3" t="s">
        <v>14</v>
      </c>
      <c r="C3">
        <f>PI()*8^2</f>
        <v>201.06192982974676</v>
      </c>
      <c r="D3">
        <f>PI()*8^2</f>
        <v>201.06192982974676</v>
      </c>
      <c r="E3">
        <f>PI()*8^2</f>
        <v>201.06192982974676</v>
      </c>
    </row>
    <row r="4" spans="2:5" x14ac:dyDescent="0.2">
      <c r="B4" t="s">
        <v>15</v>
      </c>
      <c r="C4">
        <f>C3/1000000</f>
        <v>2.0106192982974677E-4</v>
      </c>
      <c r="D4">
        <f>D3/1000000</f>
        <v>2.0106192982974677E-4</v>
      </c>
      <c r="E4">
        <f>E3/1000000</f>
        <v>2.0106192982974677E-4</v>
      </c>
    </row>
    <row r="5" spans="2:5" x14ac:dyDescent="0.2">
      <c r="B5" t="s">
        <v>16</v>
      </c>
      <c r="C5">
        <v>5</v>
      </c>
      <c r="D5">
        <v>5</v>
      </c>
      <c r="E5">
        <v>5</v>
      </c>
    </row>
    <row r="7" spans="2:5" x14ac:dyDescent="0.2">
      <c r="B7" t="s">
        <v>5</v>
      </c>
      <c r="C7">
        <v>1500</v>
      </c>
      <c r="D7">
        <v>1526</v>
      </c>
      <c r="E7">
        <v>1526</v>
      </c>
    </row>
    <row r="8" spans="2:5" x14ac:dyDescent="0.2">
      <c r="B8" s="2" t="s">
        <v>1</v>
      </c>
      <c r="C8" s="2">
        <v>1500</v>
      </c>
      <c r="D8" s="2">
        <v>1526</v>
      </c>
      <c r="E8" s="2">
        <v>1638</v>
      </c>
    </row>
    <row r="9" spans="2:5" x14ac:dyDescent="0.2">
      <c r="B9" t="s">
        <v>6</v>
      </c>
      <c r="C9">
        <f>C7/C8</f>
        <v>1</v>
      </c>
      <c r="D9">
        <f>D7/D8</f>
        <v>1</v>
      </c>
      <c r="E9">
        <f>E7/E8</f>
        <v>0.93162393162393164</v>
      </c>
    </row>
    <row r="11" spans="2:5" x14ac:dyDescent="0.2">
      <c r="B11" t="s">
        <v>4</v>
      </c>
      <c r="C11">
        <v>1000</v>
      </c>
      <c r="D11">
        <v>992.25</v>
      </c>
      <c r="E11">
        <v>992.25</v>
      </c>
    </row>
    <row r="12" spans="2:5" x14ac:dyDescent="0.2">
      <c r="B12" s="2" t="s">
        <v>9</v>
      </c>
      <c r="C12" s="2">
        <v>1000</v>
      </c>
      <c r="D12" s="2">
        <v>992.25</v>
      </c>
      <c r="E12" s="2">
        <v>1044</v>
      </c>
    </row>
    <row r="13" spans="2:5" x14ac:dyDescent="0.2">
      <c r="B13" t="s">
        <v>10</v>
      </c>
      <c r="C13">
        <f>C12*C9*C4</f>
        <v>0.20106192982974677</v>
      </c>
      <c r="D13">
        <f>D12*D9*D4</f>
        <v>0.19950369987356623</v>
      </c>
      <c r="E13">
        <f>E12*E9*E4</f>
        <v>0.19555592621287063</v>
      </c>
    </row>
    <row r="15" spans="2:5" x14ac:dyDescent="0.2">
      <c r="B15" t="s">
        <v>7</v>
      </c>
      <c r="C15">
        <v>4200</v>
      </c>
      <c r="D15">
        <v>4180</v>
      </c>
      <c r="E15">
        <v>4180</v>
      </c>
    </row>
    <row r="16" spans="2:5" x14ac:dyDescent="0.2">
      <c r="B16" s="2" t="s">
        <v>2</v>
      </c>
      <c r="C16" s="2">
        <v>4200</v>
      </c>
      <c r="D16" s="2">
        <v>4180</v>
      </c>
      <c r="E16" s="2">
        <v>3680</v>
      </c>
    </row>
    <row r="17" spans="2:5" x14ac:dyDescent="0.2">
      <c r="B17" t="s">
        <v>3</v>
      </c>
      <c r="C17">
        <f>C16*C13*C5</f>
        <v>4222.3005264246822</v>
      </c>
      <c r="D17">
        <f>D16*D13*D5</f>
        <v>4169.6273273575343</v>
      </c>
      <c r="E17">
        <f>E16*E13*E5</f>
        <v>3598.2290423168197</v>
      </c>
    </row>
    <row r="19" spans="2:5" x14ac:dyDescent="0.2">
      <c r="B19" t="s">
        <v>12</v>
      </c>
      <c r="E19" s="1">
        <f>(D17-E17)/E17</f>
        <v>0.158799864689215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2023-03-31T13:50:56Z</dcterms:created>
  <dcterms:modified xsi:type="dcterms:W3CDTF">2023-03-31T14:09:32Z</dcterms:modified>
</cp:coreProperties>
</file>